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<sst xmlns="http://schemas.openxmlformats.org/spreadsheetml/2006/main" count="32" uniqueCount="26">
  <si>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Item</t>
  </si>
  <si>
    <t>Value</t>
  </si>
  <si>
    <t>Microphone output</t>
  </si>
  <si>
    <t>dBV</t>
  </si>
  <si>
    <t>Microphone sensitivity</t>
  </si>
  <si>
    <t>dB</t>
  </si>
  <si>
    <t>Speaking distance</t>
  </si>
  <si>
    <t>m</t>
  </si>
  <si>
    <t>Sound pressure level of speech at 300mm (wrt 20uPa)</t>
  </si>
  <si>
    <t>Sound pressure level of speech at microphone</t>
  </si>
  <si>
    <t>Units</t>
  </si>
  <si>
    <t>Rf</t>
  </si>
  <si>
    <t>Ohms</t>
  </si>
  <si>
    <t>V</t>
  </si>
  <si>
    <t>mV</t>
  </si>
  <si>
    <t>Sound Card Microphone Preamplifier Design Tool</t>
  </si>
  <si>
    <t>Enter values for your scenario in the unlocked yellow cells</t>
  </si>
  <si>
    <t>Notes:</t>
  </si>
  <si>
    <t>1.  Rf is calculated for the Amp Champ Preamplifier.</t>
  </si>
  <si>
    <t>dBV/Pa</t>
  </si>
  <si>
    <t>V1.1 13/11/2004</t>
  </si>
  <si>
    <t>Required amplifier gain</t>
  </si>
  <si>
    <t>Sound card mic input required for full output at max gain</t>
  </si>
  <si>
    <t>Reserve gain</t>
  </si>
  <si>
    <t>Cf</t>
  </si>
  <si>
    <t>pF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</si>
</sst>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71" fontId="0" fillId="2" borderId="1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4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52.7109375" style="0" customWidth="1"/>
    <col min="2" max="2" width="8.7109375" style="0" customWidth="1"/>
  </cols>
  <sheetData>
    <row r="3" ht="18">
      <c r="A3" s="9" t="s">
        <v>15</v>
      </c>
    </row>
    <row r="5" ht="12.75">
      <c r="A5" t="s">
        <v>16</v>
      </c>
    </row>
    <row r="7" spans="1:3" ht="12.75">
      <c r="A7" s="3" t="s">
        <v>0</v>
      </c>
      <c r="B7" s="4" t="s">
        <v>1</v>
      </c>
      <c r="C7" s="3" t="s">
        <v>10</v>
      </c>
    </row>
    <row r="8" spans="1:3" ht="12.75">
      <c r="A8" s="3" t="s">
        <v>22</v>
      </c>
      <c r="B8" s="6">
        <v>0.01</v>
      </c>
      <c r="C8" s="1" t="s">
        <v>13</v>
      </c>
    </row>
    <row r="9" spans="1:3" ht="12.75">
      <c r="A9" s="3" t="s">
        <v>22</v>
      </c>
      <c r="B9" s="2">
        <f>20*LOG(B8)</f>
        <v>-40</v>
      </c>
      <c r="C9" s="1" t="s">
        <v>3</v>
      </c>
    </row>
    <row r="10" spans="1:3" ht="12.75">
      <c r="A10" s="3" t="s">
        <v>4</v>
      </c>
      <c r="B10" s="7">
        <v>-56</v>
      </c>
      <c r="C10" s="1" t="s">
        <v>19</v>
      </c>
    </row>
    <row r="11" spans="1:3" ht="12.75">
      <c r="A11" s="3" t="s">
        <v>8</v>
      </c>
      <c r="B11" s="2">
        <v>74</v>
      </c>
      <c r="C11" s="1" t="s">
        <v>5</v>
      </c>
    </row>
    <row r="12" spans="1:3" ht="12.75">
      <c r="A12" s="3" t="s">
        <v>6</v>
      </c>
      <c r="B12" s="6">
        <v>0.12</v>
      </c>
      <c r="C12" s="1" t="s">
        <v>7</v>
      </c>
    </row>
    <row r="13" spans="1:3" ht="12.75">
      <c r="A13" s="3" t="s">
        <v>9</v>
      </c>
      <c r="B13" s="2">
        <f>B11-20*LOG(B12/0.3)</f>
        <v>81.95880017344075</v>
      </c>
      <c r="C13" s="1" t="s">
        <v>5</v>
      </c>
    </row>
    <row r="14" spans="1:3" ht="12.75">
      <c r="A14" s="3" t="s">
        <v>2</v>
      </c>
      <c r="B14" s="2">
        <f>B13-94+B10</f>
        <v>-68.04119982655925</v>
      </c>
      <c r="C14" s="1" t="s">
        <v>3</v>
      </c>
    </row>
    <row r="15" spans="1:3" ht="12.75">
      <c r="A15" s="3" t="s">
        <v>2</v>
      </c>
      <c r="B15" s="8">
        <f>10^(B14/20)*1000</f>
        <v>0.39622329811527796</v>
      </c>
      <c r="C15" s="1" t="s">
        <v>14</v>
      </c>
    </row>
    <row r="16" spans="1:3" ht="12.75">
      <c r="A16" s="3" t="s">
        <v>23</v>
      </c>
      <c r="B16" s="7">
        <v>10</v>
      </c>
      <c r="C16" s="1" t="s">
        <v>5</v>
      </c>
    </row>
    <row r="17" spans="1:3" ht="12.75">
      <c r="A17" s="3" t="s">
        <v>21</v>
      </c>
      <c r="B17" s="2">
        <f>B9-B14+B16</f>
        <v>38.04119982655925</v>
      </c>
      <c r="C17" s="1" t="s">
        <v>5</v>
      </c>
    </row>
    <row r="18" spans="1:3" ht="12.75">
      <c r="A18" s="3" t="s">
        <v>24</v>
      </c>
      <c r="B18" s="12">
        <f>1500*2200/B19</f>
        <v>413.4794677424992</v>
      </c>
      <c r="C18" s="1" t="s">
        <v>25</v>
      </c>
    </row>
    <row r="19" spans="1:3" ht="12.75">
      <c r="A19" s="3" t="s">
        <v>11</v>
      </c>
      <c r="B19" s="5">
        <f>10^(B17/20)*100</f>
        <v>7981.049259875527</v>
      </c>
      <c r="C19" s="1" t="s">
        <v>12</v>
      </c>
    </row>
    <row r="21" ht="12.75">
      <c r="A21" s="11" t="s">
        <v>20</v>
      </c>
    </row>
    <row r="23" ht="12.75">
      <c r="A23" s="10" t="s">
        <v>17</v>
      </c>
    </row>
    <row r="24" ht="12.75">
      <c r="A24" s="11" t="s">
        <v>18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</dc:creator>
  <cp:keywords/>
  <dc:description/>
  <cp:lastModifiedBy>OD</cp:lastModifiedBy>
  <dcterms:created xsi:type="dcterms:W3CDTF">2004-11-12T03:57:41Z</dcterms:created>
  <dcterms:modified xsi:type="dcterms:W3CDTF">2004-11-14T21:41:37Z</dcterms:modified>
  <cp:category/>
  <cp:version/>
  <cp:contentType/>
  <cp:contentStatus/>
</cp:coreProperties>
</file>